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<sst xmlns="http://schemas.openxmlformats.org/spreadsheetml/2006/main" count="86" uniqueCount="62">
  <si>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</si>
  <si>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</si>
  <si>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</si>
  <si>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</si>
  <si>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</si>
  <si>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</si>
  <si>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</si>
  <si>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</si>
  <si>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</si>
  <si>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</si>
  <si>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</si>
  <si>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</si>
  <si>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</si>
  <si>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</si>
  <si>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</si>
  <si>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</si>
  <si>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</si>
  <si>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</si>
  <si>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</si>
  <si>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</si>
  <si>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"DON MILANI"</t>
  </si>
  <si>
    <t>20026 NOVATE MILANESE (MI) VIA BARANZATE N. 8 C.F. 80129670156 C.M. MIIC8DB00D</t>
  </si>
  <si>
    <t>330-20MI del 20/12/2020</t>
  </si>
  <si>
    <t>818 del 31/12/2020</t>
  </si>
  <si>
    <t>400097/PA del 19/12/2020</t>
  </si>
  <si>
    <t>124/PA del 21/12/2020</t>
  </si>
  <si>
    <t>10433/2021 del 01/01/2021</t>
  </si>
  <si>
    <t>12000600010000018863 del 05/01/2021</t>
  </si>
  <si>
    <t>13/A del 21/01/2021</t>
  </si>
  <si>
    <t>1/E del 19/01/2021</t>
  </si>
  <si>
    <t>107/PA del 07/01/2021</t>
  </si>
  <si>
    <t>9PA del 14/01/2021</t>
  </si>
  <si>
    <t>8PA del 14/01/2021</t>
  </si>
  <si>
    <t>1010660322 del 21/01/2021</t>
  </si>
  <si>
    <t>1010660323 del 21/01/2021</t>
  </si>
  <si>
    <t>201/PA del 14/01/2021</t>
  </si>
  <si>
    <t>91/PA del 25/01/2021</t>
  </si>
  <si>
    <t>305/PA del 30/01/2021</t>
  </si>
  <si>
    <t>10685/2021 del 01/02/2021</t>
  </si>
  <si>
    <t>73 del 31/01/2021</t>
  </si>
  <si>
    <t>74 del 31/01/2021</t>
  </si>
  <si>
    <t>RIMS_2021_0000276 del 09/02/2021</t>
  </si>
  <si>
    <t>RIMS_2021_0000382 del 23/02/2021</t>
  </si>
  <si>
    <t>164 /PA del 27/02/2021</t>
  </si>
  <si>
    <t>90/2021 del 22/01/2021</t>
  </si>
  <si>
    <t>137/2021 del 22/01/2021</t>
  </si>
  <si>
    <t>223/2021 del 29/01/2021</t>
  </si>
  <si>
    <t>21PA del 08/02/2021</t>
  </si>
  <si>
    <t>190/2021 del 29/01/2021</t>
  </si>
  <si>
    <t>181/PA del 18/02/2021</t>
  </si>
  <si>
    <t>311/PA del 22/02/2021</t>
  </si>
  <si>
    <t>204/PA del 22/02/2021</t>
  </si>
  <si>
    <t>30PA del 26/02/2021</t>
  </si>
  <si>
    <t>33PA del 26/02/2021</t>
  </si>
  <si>
    <t>000000001295 del 12/03/2021</t>
  </si>
  <si>
    <t>10932/2021 del 01/03/2021</t>
  </si>
  <si>
    <t>V3-4778 del 23/02/2021</t>
  </si>
  <si>
    <t>V3-4779 del 23/02/2021</t>
  </si>
  <si>
    <t>V3-4780 del 23/02/2021</t>
  </si>
  <si>
    <t>V3-5002 del 24/02/2021</t>
  </si>
  <si>
    <t>V3-4777 del 23/02/2021</t>
  </si>
  <si>
    <t>Pubblicato il 01.04.2021 - prot. 436/VI.3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</si>
</sst>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3" fillId="0" borderId="0" xfId="0" applyFont="1" applyFill="1" applyBorder="1" applyAlignment="1">
      <alignment horizontal="left" vertical="center"/>
    </xf>
    <xf numFmtId="4" fontId="46" fillId="0" borderId="16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4" fontId="48" fillId="0" borderId="18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/>
    </xf>
    <xf numFmtId="2" fontId="48" fillId="0" borderId="18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0" fontId="49" fillId="34" borderId="25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vertical="center"/>
    </xf>
    <xf numFmtId="0" fontId="49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6">
      <selection activeCell="E29" sqref="E29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2021</v>
      </c>
    </row>
    <row r="7" spans="1:6" ht="30" customHeight="1">
      <c r="A7" s="41" t="s">
        <v>1</v>
      </c>
      <c r="B7" s="42"/>
      <c r="C7" s="42"/>
      <c r="D7" s="42"/>
      <c r="E7" s="42"/>
      <c r="F7" s="43"/>
    </row>
    <row r="8" spans="1:6" ht="27" customHeight="1">
      <c r="A8" s="41" t="s">
        <v>12</v>
      </c>
      <c r="B8" s="42"/>
      <c r="C8" s="42"/>
      <c r="D8" s="42"/>
      <c r="E8" s="42"/>
      <c r="F8" s="43"/>
    </row>
    <row r="9" spans="1:6" ht="30.75" customHeight="1">
      <c r="A9" s="54" t="s">
        <v>0</v>
      </c>
      <c r="B9" s="45"/>
      <c r="C9" s="44" t="s">
        <v>6</v>
      </c>
      <c r="D9" s="45"/>
      <c r="E9" s="32" t="s">
        <v>13</v>
      </c>
      <c r="F9" s="33"/>
    </row>
    <row r="10" spans="1:6" ht="29.25" customHeight="1" thickBot="1">
      <c r="A10" s="48">
        <f>SUM(B16:B19)</f>
        <v>39</v>
      </c>
      <c r="B10" s="39"/>
      <c r="C10" s="38">
        <f>SUM(C16:D19)</f>
        <v>30259.30999999999</v>
      </c>
      <c r="D10" s="39"/>
      <c r="E10" s="49">
        <f>('Trimestre 1'!H1+'Trimestre 2'!H1+'Trimestre 3'!H1+'Trimestre 4'!H1)/C10</f>
        <v>-5.963172326136984</v>
      </c>
      <c r="F10" s="50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1" t="s">
        <v>2</v>
      </c>
      <c r="B13" s="52"/>
      <c r="C13" s="52"/>
      <c r="D13" s="52"/>
      <c r="E13" s="52"/>
      <c r="F13" s="53"/>
    </row>
    <row r="14" spans="1:6" ht="27" customHeight="1">
      <c r="A14" s="41" t="s">
        <v>3</v>
      </c>
      <c r="B14" s="42"/>
      <c r="C14" s="42"/>
      <c r="D14" s="42"/>
      <c r="E14" s="42"/>
      <c r="F14" s="43"/>
    </row>
    <row r="15" spans="1:12" ht="46.5" customHeight="1">
      <c r="A15" s="21" t="s">
        <v>4</v>
      </c>
      <c r="B15" s="27" t="s">
        <v>0</v>
      </c>
      <c r="C15" s="44" t="s">
        <v>6</v>
      </c>
      <c r="D15" s="45"/>
      <c r="E15" s="46" t="s">
        <v>14</v>
      </c>
      <c r="F15" s="47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39</v>
      </c>
      <c r="C16" s="30">
        <f>'Trimestre 1'!B1</f>
        <v>30259.30999999999</v>
      </c>
      <c r="D16" s="40"/>
      <c r="E16" s="30">
        <f>'Trimestre 1'!G1</f>
        <v>-5.963172326136984</v>
      </c>
      <c r="F16" s="31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30">
        <f>'Trimestre 2'!B1</f>
        <v>0</v>
      </c>
      <c r="D17" s="40"/>
      <c r="E17" s="30">
        <f>'Trimestre 2'!G1</f>
        <v>0</v>
      </c>
      <c r="F17" s="31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30">
        <f>'Trimestre 3'!B1</f>
        <v>0</v>
      </c>
      <c r="D18" s="40"/>
      <c r="E18" s="30">
        <f>'Trimestre 3'!G1</f>
        <v>0</v>
      </c>
      <c r="F18" s="31"/>
    </row>
    <row r="19" spans="1:6" ht="21.75" customHeight="1" thickBot="1">
      <c r="A19" s="24" t="s">
        <v>18</v>
      </c>
      <c r="B19" s="25">
        <f>'Trimestre 4'!C1</f>
        <v>0</v>
      </c>
      <c r="C19" s="35">
        <f>'Trimestre 4'!B1</f>
        <v>0</v>
      </c>
      <c r="D19" s="37"/>
      <c r="E19" s="35">
        <f>'Trimestre 4'!G1</f>
        <v>0</v>
      </c>
      <c r="F19" s="36"/>
    </row>
    <row r="20" spans="1:6" ht="46.5" customHeight="1">
      <c r="A20" s="11"/>
      <c r="B20" s="12"/>
      <c r="C20" s="34"/>
      <c r="D20" s="34"/>
      <c r="E20" s="12"/>
      <c r="F20" s="12"/>
    </row>
    <row r="21" ht="15">
      <c r="A21" s="29" t="s">
        <v>61</v>
      </c>
    </row>
    <row r="25" ht="15">
      <c r="A25" s="58"/>
    </row>
    <row r="26" ht="15">
      <c r="A26" s="57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30259.30999999999</v>
      </c>
      <c r="C1">
        <f>COUNTA(A4:A203)</f>
        <v>39</v>
      </c>
      <c r="G1" s="20">
        <f>IF(B1&lt;&gt;0,H1/B1,0)</f>
        <v>-5.963172326136984</v>
      </c>
      <c r="H1" s="19">
        <f>SUM(H4:H195)</f>
        <v>-180441.48000000004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5" t="s">
        <v>11</v>
      </c>
      <c r="F3" s="56"/>
      <c r="G3" s="14" t="s">
        <v>9</v>
      </c>
      <c r="H3" s="14" t="s">
        <v>10</v>
      </c>
    </row>
    <row r="4" spans="1:8" ht="15">
      <c r="A4" s="28" t="s">
        <v>22</v>
      </c>
      <c r="B4" s="16">
        <v>408.11</v>
      </c>
      <c r="C4" s="17">
        <v>44230</v>
      </c>
      <c r="D4" s="17">
        <v>44211</v>
      </c>
      <c r="E4" s="17"/>
      <c r="F4" s="17"/>
      <c r="G4" s="1">
        <f>D4-C4-(F4-E4)</f>
        <v>-19</v>
      </c>
      <c r="H4" s="16">
        <f>B4*G4</f>
        <v>-7754.09</v>
      </c>
    </row>
    <row r="5" spans="1:8" ht="15">
      <c r="A5" s="28" t="s">
        <v>23</v>
      </c>
      <c r="B5" s="16">
        <v>1806.6</v>
      </c>
      <c r="C5" s="17">
        <v>44233</v>
      </c>
      <c r="D5" s="17">
        <v>44211</v>
      </c>
      <c r="E5" s="17"/>
      <c r="F5" s="17"/>
      <c r="G5" s="1">
        <f aca="true" t="shared" si="0" ref="G5:G68">D5-C5-(F5-E5)</f>
        <v>-22</v>
      </c>
      <c r="H5" s="16">
        <f aca="true" t="shared" si="1" ref="H5:H68">B5*G5</f>
        <v>-39745.2</v>
      </c>
    </row>
    <row r="6" spans="1:8" ht="15">
      <c r="A6" s="28" t="s">
        <v>24</v>
      </c>
      <c r="B6" s="16">
        <v>760</v>
      </c>
      <c r="C6" s="17">
        <v>44216</v>
      </c>
      <c r="D6" s="17">
        <v>44211</v>
      </c>
      <c r="E6" s="17"/>
      <c r="F6" s="17"/>
      <c r="G6" s="1">
        <f t="shared" si="0"/>
        <v>-5</v>
      </c>
      <c r="H6" s="16">
        <f t="shared" si="1"/>
        <v>-3800</v>
      </c>
    </row>
    <row r="7" spans="1:8" ht="15">
      <c r="A7" s="28" t="s">
        <v>25</v>
      </c>
      <c r="B7" s="16">
        <v>1550</v>
      </c>
      <c r="C7" s="17">
        <v>44216</v>
      </c>
      <c r="D7" s="17">
        <v>44211</v>
      </c>
      <c r="E7" s="17"/>
      <c r="F7" s="17"/>
      <c r="G7" s="1">
        <f t="shared" si="0"/>
        <v>-5</v>
      </c>
      <c r="H7" s="16">
        <f t="shared" si="1"/>
        <v>-7750</v>
      </c>
    </row>
    <row r="8" spans="1:8" ht="15">
      <c r="A8" s="28" t="s">
        <v>26</v>
      </c>
      <c r="B8" s="16">
        <v>335.63</v>
      </c>
      <c r="C8" s="17">
        <v>44230</v>
      </c>
      <c r="D8" s="17">
        <v>44221</v>
      </c>
      <c r="E8" s="17"/>
      <c r="F8" s="17"/>
      <c r="G8" s="1">
        <f t="shared" si="0"/>
        <v>-9</v>
      </c>
      <c r="H8" s="16">
        <f t="shared" si="1"/>
        <v>-3020.67</v>
      </c>
    </row>
    <row r="9" spans="1:8" ht="15">
      <c r="A9" s="28" t="s">
        <v>27</v>
      </c>
      <c r="B9" s="16">
        <v>299.16</v>
      </c>
      <c r="C9" s="17">
        <v>44234</v>
      </c>
      <c r="D9" s="17">
        <v>44232</v>
      </c>
      <c r="E9" s="17"/>
      <c r="F9" s="17"/>
      <c r="G9" s="1">
        <f t="shared" si="0"/>
        <v>-2</v>
      </c>
      <c r="H9" s="16">
        <f t="shared" si="1"/>
        <v>-598.32</v>
      </c>
    </row>
    <row r="10" spans="1:8" ht="15">
      <c r="A10" s="28" t="s">
        <v>28</v>
      </c>
      <c r="B10" s="16">
        <v>376</v>
      </c>
      <c r="C10" s="17">
        <v>44251</v>
      </c>
      <c r="D10" s="17">
        <v>44232</v>
      </c>
      <c r="E10" s="17"/>
      <c r="F10" s="17"/>
      <c r="G10" s="1">
        <f t="shared" si="0"/>
        <v>-19</v>
      </c>
      <c r="H10" s="16">
        <f t="shared" si="1"/>
        <v>-7144</v>
      </c>
    </row>
    <row r="11" spans="1:8" ht="15">
      <c r="A11" s="28" t="s">
        <v>29</v>
      </c>
      <c r="B11" s="16">
        <v>225.5</v>
      </c>
      <c r="C11" s="17">
        <v>44246</v>
      </c>
      <c r="D11" s="17">
        <v>44232</v>
      </c>
      <c r="E11" s="17"/>
      <c r="F11" s="17"/>
      <c r="G11" s="1">
        <f t="shared" si="0"/>
        <v>-14</v>
      </c>
      <c r="H11" s="16">
        <f t="shared" si="1"/>
        <v>-3157</v>
      </c>
    </row>
    <row r="12" spans="1:8" ht="15">
      <c r="A12" s="28" t="s">
        <v>30</v>
      </c>
      <c r="B12" s="16">
        <v>55</v>
      </c>
      <c r="C12" s="17">
        <v>44234</v>
      </c>
      <c r="D12" s="17">
        <v>44247</v>
      </c>
      <c r="E12" s="17"/>
      <c r="F12" s="17"/>
      <c r="G12" s="1">
        <f t="shared" si="0"/>
        <v>13</v>
      </c>
      <c r="H12" s="16">
        <f t="shared" si="1"/>
        <v>715</v>
      </c>
    </row>
    <row r="13" spans="1:8" ht="15">
      <c r="A13" s="28" t="s">
        <v>31</v>
      </c>
      <c r="B13" s="16">
        <v>3930</v>
      </c>
      <c r="C13" s="17">
        <v>44241</v>
      </c>
      <c r="D13" s="17">
        <v>44247</v>
      </c>
      <c r="E13" s="17"/>
      <c r="F13" s="17"/>
      <c r="G13" s="1">
        <f t="shared" si="0"/>
        <v>6</v>
      </c>
      <c r="H13" s="16">
        <f t="shared" si="1"/>
        <v>23580</v>
      </c>
    </row>
    <row r="14" spans="1:8" ht="15">
      <c r="A14" s="28" t="s">
        <v>32</v>
      </c>
      <c r="B14" s="16">
        <v>2500</v>
      </c>
      <c r="C14" s="17">
        <v>44241</v>
      </c>
      <c r="D14" s="17">
        <v>44247</v>
      </c>
      <c r="E14" s="17"/>
      <c r="F14" s="17"/>
      <c r="G14" s="1">
        <f t="shared" si="0"/>
        <v>6</v>
      </c>
      <c r="H14" s="16">
        <f t="shared" si="1"/>
        <v>15000</v>
      </c>
    </row>
    <row r="15" spans="1:8" ht="15">
      <c r="A15" s="28" t="s">
        <v>33</v>
      </c>
      <c r="B15" s="16">
        <v>152.92</v>
      </c>
      <c r="C15" s="17">
        <v>44248</v>
      </c>
      <c r="D15" s="17">
        <v>44247</v>
      </c>
      <c r="E15" s="17"/>
      <c r="F15" s="17"/>
      <c r="G15" s="1">
        <f t="shared" si="0"/>
        <v>-1</v>
      </c>
      <c r="H15" s="16">
        <f t="shared" si="1"/>
        <v>-152.92</v>
      </c>
    </row>
    <row r="16" spans="1:8" ht="15">
      <c r="A16" s="28" t="s">
        <v>34</v>
      </c>
      <c r="B16" s="16">
        <v>100.51</v>
      </c>
      <c r="C16" s="17">
        <v>44248</v>
      </c>
      <c r="D16" s="17">
        <v>44247</v>
      </c>
      <c r="E16" s="17"/>
      <c r="F16" s="17"/>
      <c r="G16" s="1">
        <f t="shared" si="0"/>
        <v>-1</v>
      </c>
      <c r="H16" s="16">
        <f t="shared" si="1"/>
        <v>-100.51</v>
      </c>
    </row>
    <row r="17" spans="1:8" ht="15">
      <c r="A17" s="28" t="s">
        <v>35</v>
      </c>
      <c r="B17" s="16">
        <v>750</v>
      </c>
      <c r="C17" s="17">
        <v>44249</v>
      </c>
      <c r="D17" s="17">
        <v>44247</v>
      </c>
      <c r="E17" s="17"/>
      <c r="F17" s="17"/>
      <c r="G17" s="1">
        <f t="shared" si="0"/>
        <v>-2</v>
      </c>
      <c r="H17" s="16">
        <f t="shared" si="1"/>
        <v>-1500</v>
      </c>
    </row>
    <row r="18" spans="1:8" ht="15">
      <c r="A18" s="28" t="s">
        <v>36</v>
      </c>
      <c r="B18" s="16">
        <v>2146</v>
      </c>
      <c r="C18" s="17">
        <v>44252</v>
      </c>
      <c r="D18" s="17">
        <v>44247</v>
      </c>
      <c r="E18" s="17"/>
      <c r="F18" s="17"/>
      <c r="G18" s="1">
        <f t="shared" si="0"/>
        <v>-5</v>
      </c>
      <c r="H18" s="16">
        <f t="shared" si="1"/>
        <v>-10730</v>
      </c>
    </row>
    <row r="19" spans="1:8" ht="15">
      <c r="A19" s="28" t="s">
        <v>37</v>
      </c>
      <c r="B19" s="16">
        <v>55</v>
      </c>
      <c r="C19" s="17">
        <v>44262</v>
      </c>
      <c r="D19" s="17">
        <v>44247</v>
      </c>
      <c r="E19" s="17"/>
      <c r="F19" s="17"/>
      <c r="G19" s="1">
        <f t="shared" si="0"/>
        <v>-15</v>
      </c>
      <c r="H19" s="16">
        <f t="shared" si="1"/>
        <v>-825</v>
      </c>
    </row>
    <row r="20" spans="1:8" ht="15">
      <c r="A20" s="28" t="s">
        <v>38</v>
      </c>
      <c r="B20" s="16">
        <v>339.23</v>
      </c>
      <c r="C20" s="17">
        <v>44259</v>
      </c>
      <c r="D20" s="17">
        <v>44247</v>
      </c>
      <c r="E20" s="17"/>
      <c r="F20" s="17"/>
      <c r="G20" s="1">
        <f t="shared" si="0"/>
        <v>-12</v>
      </c>
      <c r="H20" s="16">
        <f t="shared" si="1"/>
        <v>-4070.76</v>
      </c>
    </row>
    <row r="21" spans="1:8" ht="15">
      <c r="A21" s="28" t="s">
        <v>39</v>
      </c>
      <c r="B21" s="16">
        <v>2283.2</v>
      </c>
      <c r="C21" s="17">
        <v>44269</v>
      </c>
      <c r="D21" s="17">
        <v>44247</v>
      </c>
      <c r="E21" s="17"/>
      <c r="F21" s="17"/>
      <c r="G21" s="1">
        <f t="shared" si="0"/>
        <v>-22</v>
      </c>
      <c r="H21" s="16">
        <f t="shared" si="1"/>
        <v>-50230.399999999994</v>
      </c>
    </row>
    <row r="22" spans="1:8" ht="15">
      <c r="A22" s="28" t="s">
        <v>40</v>
      </c>
      <c r="B22" s="16">
        <v>1770.39</v>
      </c>
      <c r="C22" s="17">
        <v>44269</v>
      </c>
      <c r="D22" s="17">
        <v>44247</v>
      </c>
      <c r="E22" s="17"/>
      <c r="F22" s="17"/>
      <c r="G22" s="1">
        <f t="shared" si="0"/>
        <v>-22</v>
      </c>
      <c r="H22" s="16">
        <f t="shared" si="1"/>
        <v>-38948.58</v>
      </c>
    </row>
    <row r="23" spans="1:8" ht="15">
      <c r="A23" s="28" t="s">
        <v>41</v>
      </c>
      <c r="B23" s="16">
        <v>208.19</v>
      </c>
      <c r="C23" s="17">
        <v>44266</v>
      </c>
      <c r="D23" s="17">
        <v>44270</v>
      </c>
      <c r="E23" s="17"/>
      <c r="F23" s="17"/>
      <c r="G23" s="1">
        <f t="shared" si="0"/>
        <v>4</v>
      </c>
      <c r="H23" s="16">
        <f t="shared" si="1"/>
        <v>832.76</v>
      </c>
    </row>
    <row r="24" spans="1:8" ht="15">
      <c r="A24" s="28" t="s">
        <v>42</v>
      </c>
      <c r="B24" s="16">
        <v>313.92</v>
      </c>
      <c r="C24" s="17">
        <v>44284</v>
      </c>
      <c r="D24" s="17">
        <v>44270</v>
      </c>
      <c r="E24" s="17"/>
      <c r="F24" s="17"/>
      <c r="G24" s="1">
        <f t="shared" si="0"/>
        <v>-14</v>
      </c>
      <c r="H24" s="16">
        <f t="shared" si="1"/>
        <v>-4394.88</v>
      </c>
    </row>
    <row r="25" spans="1:8" ht="15">
      <c r="A25" s="28" t="s">
        <v>43</v>
      </c>
      <c r="B25" s="16">
        <v>311</v>
      </c>
      <c r="C25" s="17">
        <v>44289</v>
      </c>
      <c r="D25" s="17">
        <v>44270</v>
      </c>
      <c r="E25" s="17"/>
      <c r="F25" s="17"/>
      <c r="G25" s="1">
        <f t="shared" si="0"/>
        <v>-19</v>
      </c>
      <c r="H25" s="16">
        <f t="shared" si="1"/>
        <v>-5909</v>
      </c>
    </row>
    <row r="26" spans="1:8" ht="15">
      <c r="A26" s="28" t="s">
        <v>44</v>
      </c>
      <c r="B26" s="16">
        <v>794.39</v>
      </c>
      <c r="C26" s="17">
        <v>44262</v>
      </c>
      <c r="D26" s="17">
        <v>44270</v>
      </c>
      <c r="E26" s="17"/>
      <c r="F26" s="17"/>
      <c r="G26" s="1">
        <f t="shared" si="0"/>
        <v>8</v>
      </c>
      <c r="H26" s="16">
        <f t="shared" si="1"/>
        <v>6355.12</v>
      </c>
    </row>
    <row r="27" spans="1:8" ht="15">
      <c r="A27" s="28" t="s">
        <v>45</v>
      </c>
      <c r="B27" s="16">
        <v>415.8</v>
      </c>
      <c r="C27" s="17">
        <v>44262</v>
      </c>
      <c r="D27" s="17">
        <v>44270</v>
      </c>
      <c r="E27" s="17"/>
      <c r="F27" s="17"/>
      <c r="G27" s="1">
        <f t="shared" si="0"/>
        <v>8</v>
      </c>
      <c r="H27" s="16">
        <f t="shared" si="1"/>
        <v>3326.4</v>
      </c>
    </row>
    <row r="28" spans="1:8" ht="15">
      <c r="A28" s="28" t="s">
        <v>46</v>
      </c>
      <c r="B28" s="16">
        <v>330.73</v>
      </c>
      <c r="C28" s="17">
        <v>44262</v>
      </c>
      <c r="D28" s="17">
        <v>44270</v>
      </c>
      <c r="E28" s="17"/>
      <c r="F28" s="17"/>
      <c r="G28" s="1">
        <f t="shared" si="0"/>
        <v>8</v>
      </c>
      <c r="H28" s="16">
        <f t="shared" si="1"/>
        <v>2645.84</v>
      </c>
    </row>
    <row r="29" spans="1:8" ht="15">
      <c r="A29" s="28" t="s">
        <v>47</v>
      </c>
      <c r="B29" s="16">
        <v>1500</v>
      </c>
      <c r="C29" s="17">
        <v>44265</v>
      </c>
      <c r="D29" s="17">
        <v>44270</v>
      </c>
      <c r="E29" s="17"/>
      <c r="F29" s="17"/>
      <c r="G29" s="1">
        <f t="shared" si="0"/>
        <v>5</v>
      </c>
      <c r="H29" s="16">
        <f t="shared" si="1"/>
        <v>7500</v>
      </c>
    </row>
    <row r="30" spans="1:8" ht="15">
      <c r="A30" s="28" t="s">
        <v>48</v>
      </c>
      <c r="B30" s="16">
        <v>987.35</v>
      </c>
      <c r="C30" s="17">
        <v>44262</v>
      </c>
      <c r="D30" s="17">
        <v>44270</v>
      </c>
      <c r="E30" s="17"/>
      <c r="F30" s="17"/>
      <c r="G30" s="1">
        <f t="shared" si="0"/>
        <v>8</v>
      </c>
      <c r="H30" s="16">
        <f t="shared" si="1"/>
        <v>7898.8</v>
      </c>
    </row>
    <row r="31" spans="1:8" ht="15">
      <c r="A31" s="28" t="s">
        <v>49</v>
      </c>
      <c r="B31" s="16">
        <v>410</v>
      </c>
      <c r="C31" s="17">
        <v>44277</v>
      </c>
      <c r="D31" s="17">
        <v>44270</v>
      </c>
      <c r="E31" s="17"/>
      <c r="F31" s="17"/>
      <c r="G31" s="1">
        <f t="shared" si="0"/>
        <v>-7</v>
      </c>
      <c r="H31" s="16">
        <f t="shared" si="1"/>
        <v>-2870</v>
      </c>
    </row>
    <row r="32" spans="1:8" ht="15">
      <c r="A32" s="28" t="s">
        <v>50</v>
      </c>
      <c r="B32" s="16">
        <v>250</v>
      </c>
      <c r="C32" s="17">
        <v>44281</v>
      </c>
      <c r="D32" s="17">
        <v>44270</v>
      </c>
      <c r="E32" s="17"/>
      <c r="F32" s="17"/>
      <c r="G32" s="1">
        <f t="shared" si="0"/>
        <v>-11</v>
      </c>
      <c r="H32" s="16">
        <f t="shared" si="1"/>
        <v>-2750</v>
      </c>
    </row>
    <row r="33" spans="1:8" ht="15">
      <c r="A33" s="28" t="s">
        <v>51</v>
      </c>
      <c r="B33" s="16">
        <v>200</v>
      </c>
      <c r="C33" s="17">
        <v>44281</v>
      </c>
      <c r="D33" s="17">
        <v>44270</v>
      </c>
      <c r="E33" s="17"/>
      <c r="F33" s="17"/>
      <c r="G33" s="1">
        <f t="shared" si="0"/>
        <v>-11</v>
      </c>
      <c r="H33" s="16">
        <f t="shared" si="1"/>
        <v>-2200</v>
      </c>
    </row>
    <row r="34" spans="1:8" ht="15">
      <c r="A34" s="28" t="s">
        <v>52</v>
      </c>
      <c r="B34" s="16">
        <v>604</v>
      </c>
      <c r="C34" s="17">
        <v>44283</v>
      </c>
      <c r="D34" s="17">
        <v>44270</v>
      </c>
      <c r="E34" s="17"/>
      <c r="F34" s="17"/>
      <c r="G34" s="1">
        <f t="shared" si="0"/>
        <v>-13</v>
      </c>
      <c r="H34" s="16">
        <f t="shared" si="1"/>
        <v>-7852</v>
      </c>
    </row>
    <row r="35" spans="1:8" ht="15">
      <c r="A35" s="28" t="s">
        <v>53</v>
      </c>
      <c r="B35" s="16">
        <v>1550</v>
      </c>
      <c r="C35" s="17">
        <v>44283</v>
      </c>
      <c r="D35" s="17">
        <v>44270</v>
      </c>
      <c r="E35" s="17"/>
      <c r="F35" s="17"/>
      <c r="G35" s="1">
        <f t="shared" si="0"/>
        <v>-13</v>
      </c>
      <c r="H35" s="16">
        <f t="shared" si="1"/>
        <v>-20150</v>
      </c>
    </row>
    <row r="36" spans="1:8" ht="15">
      <c r="A36" s="28" t="s">
        <v>54</v>
      </c>
      <c r="B36" s="16">
        <v>8.5</v>
      </c>
      <c r="C36" s="17">
        <v>44300</v>
      </c>
      <c r="D36" s="17">
        <v>44279</v>
      </c>
      <c r="E36" s="17"/>
      <c r="F36" s="17"/>
      <c r="G36" s="1">
        <f t="shared" si="0"/>
        <v>-21</v>
      </c>
      <c r="H36" s="16">
        <f t="shared" si="1"/>
        <v>-178.5</v>
      </c>
    </row>
    <row r="37" spans="1:8" ht="15">
      <c r="A37" s="28" t="s">
        <v>55</v>
      </c>
      <c r="B37" s="16">
        <v>326.05</v>
      </c>
      <c r="C37" s="17">
        <v>44287</v>
      </c>
      <c r="D37" s="17">
        <v>44279</v>
      </c>
      <c r="E37" s="17"/>
      <c r="F37" s="17"/>
      <c r="G37" s="1">
        <f t="shared" si="0"/>
        <v>-8</v>
      </c>
      <c r="H37" s="16">
        <f t="shared" si="1"/>
        <v>-2608.4</v>
      </c>
    </row>
    <row r="38" spans="1:8" ht="15">
      <c r="A38" s="28" t="s">
        <v>56</v>
      </c>
      <c r="B38" s="16">
        <v>256.85</v>
      </c>
      <c r="C38" s="17">
        <v>44288</v>
      </c>
      <c r="D38" s="17">
        <v>44279</v>
      </c>
      <c r="E38" s="17"/>
      <c r="F38" s="17"/>
      <c r="G38" s="1">
        <f t="shared" si="0"/>
        <v>-9</v>
      </c>
      <c r="H38" s="16">
        <f t="shared" si="1"/>
        <v>-2311.65</v>
      </c>
    </row>
    <row r="39" spans="1:8" ht="15">
      <c r="A39" s="28" t="s">
        <v>57</v>
      </c>
      <c r="B39" s="16">
        <v>1148.55</v>
      </c>
      <c r="C39" s="17">
        <v>44288</v>
      </c>
      <c r="D39" s="17">
        <v>44279</v>
      </c>
      <c r="E39" s="17"/>
      <c r="F39" s="17"/>
      <c r="G39" s="1">
        <f t="shared" si="0"/>
        <v>-9</v>
      </c>
      <c r="H39" s="16">
        <f t="shared" si="1"/>
        <v>-10336.949999999999</v>
      </c>
    </row>
    <row r="40" spans="1:8" ht="15">
      <c r="A40" s="28" t="s">
        <v>58</v>
      </c>
      <c r="B40" s="16">
        <v>263.48</v>
      </c>
      <c r="C40" s="17">
        <v>44288</v>
      </c>
      <c r="D40" s="17">
        <v>44279</v>
      </c>
      <c r="E40" s="17"/>
      <c r="F40" s="17"/>
      <c r="G40" s="1">
        <f t="shared" si="0"/>
        <v>-9</v>
      </c>
      <c r="H40" s="16">
        <f t="shared" si="1"/>
        <v>-2371.32</v>
      </c>
    </row>
    <row r="41" spans="1:8" ht="15">
      <c r="A41" s="28" t="s">
        <v>59</v>
      </c>
      <c r="B41" s="16">
        <v>111.62</v>
      </c>
      <c r="C41" s="17">
        <v>44288</v>
      </c>
      <c r="D41" s="17">
        <v>44279</v>
      </c>
      <c r="E41" s="17"/>
      <c r="F41" s="17"/>
      <c r="G41" s="1">
        <f t="shared" si="0"/>
        <v>-9</v>
      </c>
      <c r="H41" s="16">
        <f t="shared" si="1"/>
        <v>-1004.58</v>
      </c>
    </row>
    <row r="42" spans="1:8" ht="15">
      <c r="A42" s="28" t="s">
        <v>60</v>
      </c>
      <c r="B42" s="16">
        <v>425.63</v>
      </c>
      <c r="C42" s="17">
        <v>44288</v>
      </c>
      <c r="D42" s="17">
        <v>44279</v>
      </c>
      <c r="E42" s="17"/>
      <c r="F42" s="17"/>
      <c r="G42" s="1">
        <f t="shared" si="0"/>
        <v>-9</v>
      </c>
      <c r="H42" s="16">
        <f t="shared" si="1"/>
        <v>-3830.67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5" t="s">
        <v>11</v>
      </c>
      <c r="F3" s="56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5" t="s">
        <v>11</v>
      </c>
      <c r="F3" s="56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5" t="s">
        <v>11</v>
      </c>
      <c r="F3" s="56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2021-04-01T06:26:29Z</dcterms:modified>
  <cp:category/>
  <cp:version/>
  <cp:contentType/>
  <cp:contentStatus/>
</cp:coreProperties>
</file>